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25" windowHeight="110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<sst xmlns="http://schemas.openxmlformats.org/spreadsheetml/2006/main" count="86" uniqueCount="59">
  <si>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FORET COMMUNALE DE BREITENBACH</t>
  </si>
  <si>
    <t xml:space="preserve">Consultation des entreprises pour l'exploitation et le débardage </t>
  </si>
  <si>
    <r>
      <t xml:space="preserve">a </t>
    </r>
    <r>
      <rPr>
        <sz val="12"/>
        <rFont val="Times New Roman"/>
        <family val="1"/>
      </rPr>
      <t>Les offres doivent inclure les éventuels travaux annexes liés au chantier (par exemple: réouverture des rigoles, enlèvement des branches sur les limites et dans les ruisseaux,…)</t>
    </r>
  </si>
  <si>
    <r>
      <t xml:space="preserve">a </t>
    </r>
    <r>
      <rPr>
        <sz val="12"/>
        <rFont val="Times New Roman"/>
        <family val="1"/>
      </rPr>
      <t>Les offres ne doivent pas tenir compte d'éventuelles décotes liées à une possibilité de commercialisation (par exemple: l'achat des houppiers pour les broyer), mais ces possibilités sont à inscrire en observation</t>
    </r>
  </si>
  <si>
    <r>
      <t xml:space="preserve">a </t>
    </r>
    <r>
      <rPr>
        <sz val="12"/>
        <rFont val="Times New Roman"/>
        <family val="1"/>
      </rPr>
      <t>Les heures de câblages ne sont qu'une estimation. Le surcoût dû au câblage lors de l'abattage est à prendre en compte dans le calcul du prix de l'exploitation.</t>
    </r>
  </si>
  <si>
    <r>
      <t xml:space="preserve">a </t>
    </r>
    <r>
      <rPr>
        <sz val="12"/>
        <rFont val="Times New Roman"/>
        <family val="1"/>
      </rPr>
      <t>Les coupes sont à exploiter dès que possible dans la limite des périodes indiquées (à adapter en fonction des conditions climatiques et autres).</t>
    </r>
  </si>
  <si>
    <r>
      <t xml:space="preserve">a </t>
    </r>
    <r>
      <rPr>
        <b/>
        <sz val="12"/>
        <rFont val="Times New Roman"/>
        <family val="1"/>
      </rPr>
      <t>Les cubages sont à transmettre sous forme informatique sous le format transmis par l'Agence ONF de Schirmeck</t>
    </r>
  </si>
  <si>
    <t>Parcelle</t>
  </si>
  <si>
    <t>Essences</t>
  </si>
  <si>
    <t>Volume estimé</t>
  </si>
  <si>
    <t>Nombre de tiges à exploiter</t>
  </si>
  <si>
    <t>Estimation du volume moyen (Volume total / Nombre)</t>
  </si>
  <si>
    <t>Câblage (indicatif)</t>
  </si>
  <si>
    <t>Particularité</t>
  </si>
  <si>
    <t>Démarches préalable à la coupe</t>
  </si>
  <si>
    <t>OFFRE DE PRIX</t>
  </si>
  <si>
    <t>diamètre à 1,30m inf. à 30cm</t>
  </si>
  <si>
    <t>Exploitation</t>
  </si>
  <si>
    <t>Débardage</t>
  </si>
  <si>
    <t>Câblage</t>
  </si>
  <si>
    <t>Observation</t>
  </si>
  <si>
    <t>m3</t>
  </si>
  <si>
    <t>nombre</t>
  </si>
  <si>
    <t>heure</t>
  </si>
  <si>
    <t>€/m3</t>
  </si>
  <si>
    <t>€/H</t>
  </si>
  <si>
    <t>Sapins, Épicéas</t>
  </si>
  <si>
    <r>
      <t xml:space="preserve">a </t>
    </r>
    <r>
      <rPr>
        <sz val="12"/>
        <rFont val="Times New Roman"/>
        <family val="1"/>
      </rPr>
      <t>Les offres doivent être faites parcelle par parcelle</t>
    </r>
  </si>
  <si>
    <r>
      <t xml:space="preserve">a </t>
    </r>
    <r>
      <rPr>
        <sz val="12"/>
        <rFont val="Times New Roman"/>
        <family val="1"/>
      </rPr>
      <t>Les feuillus destinés à être vendu en chauffage doivent être cubés, plaquettés et répartis en lots d'une vingtaine de mètre cube.</t>
    </r>
  </si>
  <si>
    <t>Période d'exploitation</t>
  </si>
  <si>
    <t>Répartition en diamètre des tiges</t>
  </si>
  <si>
    <t>Totalité</t>
  </si>
  <si>
    <t>Contact responsable ONF</t>
  </si>
  <si>
    <t>€</t>
  </si>
  <si>
    <t>Heure
Bûcheron +
tronçon</t>
  </si>
  <si>
    <r>
      <t xml:space="preserve">
</t>
    </r>
    <r>
      <rPr>
        <b/>
        <sz val="10"/>
        <rFont val="Times New Roman"/>
        <family val="1"/>
      </rPr>
      <t>VISITE DE COUPE PREALABLE ET INDISPENSABLE</t>
    </r>
  </si>
  <si>
    <t>TOT</t>
  </si>
  <si>
    <r>
      <rPr>
        <b/>
        <sz val="12"/>
        <rFont val="Times New Roman"/>
        <family val="1"/>
      </rPr>
      <t>et débardage</t>
    </r>
    <r>
      <rPr>
        <sz val="12"/>
        <rFont val="Times New Roman"/>
        <family val="1"/>
      </rPr>
      <t xml:space="preserve"> </t>
    </r>
  </si>
  <si>
    <r>
      <t xml:space="preserve">a </t>
    </r>
    <r>
      <rPr>
        <sz val="12"/>
        <rFont val="Times New Roman"/>
        <family val="1"/>
      </rPr>
      <t xml:space="preserve">Chaque chantier doit répondre aux préconisations du cahier des charges de l'ONF (par exemple: respect des sols, mais aussi marquage du nombre de grumes par polder,…)  </t>
    </r>
  </si>
  <si>
    <t>Offres à transmettre à : mairie@breitenbach.fr avec copie à olivier.seyller@onf.fr</t>
  </si>
  <si>
    <t>Pour plus d'information contactez Olivier SEYLLER 06 21 05 16 18 ou olivier.seyller@onf.fr</t>
  </si>
  <si>
    <t>Épicéas</t>
  </si>
  <si>
    <t>diamètre à 1,30m entre 30 et 45 cm</t>
  </si>
  <si>
    <t>diamètre à 1,30m égal et sup. 45 cm</t>
  </si>
  <si>
    <t>novembre/décembre</t>
  </si>
  <si>
    <r>
      <t>Volume minimum purement indicatif,
 ainsi que l'arbre moyen</t>
    </r>
    <r>
      <rPr>
        <b/>
        <sz val="12"/>
        <color indexed="10"/>
        <rFont val="Times New Roman"/>
        <family val="1"/>
      </rPr>
      <t xml:space="preserve"> prix classes 2a et 2b</t>
    </r>
  </si>
  <si>
    <t>DPGF</t>
  </si>
  <si>
    <t xml:space="preserve"> Épicéas</t>
  </si>
  <si>
    <t>Epicéas</t>
  </si>
  <si>
    <t>MECA</t>
  </si>
  <si>
    <t>PROGRAMME 2024</t>
  </si>
  <si>
    <t>37b</t>
  </si>
  <si>
    <t>37j</t>
  </si>
  <si>
    <t>36b</t>
  </si>
  <si>
    <t>31j</t>
  </si>
  <si>
    <t>Épicéas douglas</t>
  </si>
  <si>
    <t>Feuillus</t>
  </si>
  <si>
    <t>Date limite de dépôt des offres : 18 Décembre 2023</t>
  </si>
  <si>
    <t>SEMI MECA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</si>
</sst>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8">
    <font>
      <sz val="10"/>
      <name val="Arial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Wingdings 3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36"/>
      <name val="Wingdings 3"/>
      <family val="1"/>
    </font>
    <font>
      <sz val="17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4"/>
  <sheetViews>
    <sheetView tabSelected="1" zoomScale="75" zoomScaleNormal="75" zoomScalePageLayoutView="0" workbookViewId="0" topLeftCell="P16">
      <selection activeCell="Y26" sqref="Y26"/>
    </sheetView>
  </sheetViews>
  <sheetFormatPr defaultColWidth="11.421875" defaultRowHeight="12.75"/>
  <cols>
    <col min="1" max="1" width="9.7109375" style="1" customWidth="1"/>
    <col min="2" max="2" width="0.85546875" style="1" customWidth="1"/>
    <col min="3" max="3" width="12.421875" style="1" customWidth="1"/>
    <col min="4" max="4" width="0.85546875" style="1" customWidth="1"/>
    <col min="5" max="5" width="11.00390625" style="1" customWidth="1"/>
    <col min="6" max="6" width="0.85546875" style="1" customWidth="1"/>
    <col min="7" max="9" width="13.57421875" style="1" customWidth="1"/>
    <col min="10" max="10" width="11.00390625" style="1" customWidth="1"/>
    <col min="11" max="11" width="0.85546875" style="2" customWidth="1"/>
    <col min="12" max="12" width="16.421875" style="1" customWidth="1"/>
    <col min="13" max="13" width="0.85546875" style="2" customWidth="1"/>
    <col min="14" max="14" width="6.7109375" style="1" customWidth="1"/>
    <col min="15" max="15" width="55.7109375" style="1" customWidth="1"/>
    <col min="16" max="16" width="0.85546875" style="2" customWidth="1"/>
    <col min="17" max="17" width="30.7109375" style="1" customWidth="1"/>
    <col min="18" max="18" width="0.85546875" style="1" customWidth="1"/>
    <col min="19" max="19" width="22.421875" style="1" customWidth="1"/>
    <col min="20" max="20" width="1.8515625" style="1" customWidth="1"/>
    <col min="21" max="21" width="12.57421875" style="1" customWidth="1"/>
    <col min="22" max="23" width="11.140625" style="1" customWidth="1"/>
    <col min="24" max="24" width="12.7109375" style="1" customWidth="1"/>
    <col min="25" max="25" width="30.00390625" style="1" customWidth="1"/>
    <col min="26" max="26" width="1.1484375" style="1" customWidth="1"/>
    <col min="27" max="27" width="9.8515625" style="1" customWidth="1"/>
    <col min="28" max="51" width="7.140625" style="1" customWidth="1"/>
    <col min="52" max="52" width="9.8515625" style="1" customWidth="1"/>
    <col min="53" max="16384" width="11.421875" style="1" customWidth="1"/>
  </cols>
  <sheetData>
    <row r="1" spans="1:25" ht="27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2.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10" ht="2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5" ht="25.5">
      <c r="A4" s="3"/>
      <c r="B4" s="3"/>
      <c r="C4" s="3"/>
      <c r="D4" s="3"/>
      <c r="E4" s="3"/>
      <c r="F4" s="3"/>
      <c r="G4" s="3"/>
      <c r="H4" s="3"/>
      <c r="I4" s="3"/>
      <c r="J4" s="3"/>
      <c r="O4" s="43" t="s">
        <v>46</v>
      </c>
    </row>
    <row r="5" spans="1:15" ht="2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1:15" ht="18" customHeight="1">
      <c r="A7" s="4" t="s">
        <v>27</v>
      </c>
      <c r="B7" s="5"/>
      <c r="C7" s="5"/>
      <c r="D7" s="5"/>
      <c r="E7" s="5"/>
      <c r="F7" s="5"/>
      <c r="G7" s="5"/>
      <c r="H7" s="5"/>
      <c r="I7" s="5"/>
      <c r="J7" s="5"/>
      <c r="K7" s="28"/>
      <c r="L7" s="5"/>
      <c r="M7" s="28"/>
      <c r="N7" s="5"/>
      <c r="O7" s="5"/>
    </row>
    <row r="8" spans="1:25" ht="17.25" customHeight="1">
      <c r="A8" s="46" t="s">
        <v>38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7.25" customHeight="1">
      <c r="A9" s="47" t="s">
        <v>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8" customHeight="1">
      <c r="A10" s="47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8" customHeight="1">
      <c r="A11" s="47" t="s">
        <v>28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8" customHeight="1">
      <c r="A12" s="47" t="s">
        <v>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8" customHeight="1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4.5" customHeight="1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ht="16.5" thickBot="1">
      <c r="F17" s="2"/>
    </row>
    <row r="18" spans="1:25" ht="15.75">
      <c r="A18" s="53" t="s">
        <v>7</v>
      </c>
      <c r="B18" s="6"/>
      <c r="C18" s="55" t="s">
        <v>8</v>
      </c>
      <c r="D18" s="6"/>
      <c r="E18" s="48" t="s">
        <v>9</v>
      </c>
      <c r="F18" s="7"/>
      <c r="G18" s="48" t="s">
        <v>30</v>
      </c>
      <c r="H18" s="48"/>
      <c r="I18" s="48"/>
      <c r="J18" s="48" t="s">
        <v>10</v>
      </c>
      <c r="K18" s="7"/>
      <c r="L18" s="48" t="s">
        <v>11</v>
      </c>
      <c r="M18" s="7"/>
      <c r="N18" s="48" t="s">
        <v>12</v>
      </c>
      <c r="O18" s="48" t="s">
        <v>13</v>
      </c>
      <c r="P18" s="8"/>
      <c r="Q18" s="9" t="s">
        <v>29</v>
      </c>
      <c r="S18" s="57" t="s">
        <v>14</v>
      </c>
      <c r="T18" s="10"/>
      <c r="U18" s="50" t="s">
        <v>15</v>
      </c>
      <c r="V18" s="51"/>
      <c r="W18" s="51"/>
      <c r="X18" s="51"/>
      <c r="Y18" s="52"/>
    </row>
    <row r="19" spans="1:80" ht="49.5" customHeight="1">
      <c r="A19" s="54"/>
      <c r="B19" s="6"/>
      <c r="C19" s="56"/>
      <c r="D19" s="7"/>
      <c r="E19" s="49"/>
      <c r="F19" s="7"/>
      <c r="G19" s="11" t="s">
        <v>16</v>
      </c>
      <c r="H19" s="11" t="s">
        <v>42</v>
      </c>
      <c r="I19" s="11" t="s">
        <v>43</v>
      </c>
      <c r="J19" s="49"/>
      <c r="K19" s="7"/>
      <c r="L19" s="49"/>
      <c r="M19" s="7"/>
      <c r="N19" s="49"/>
      <c r="O19" s="49"/>
      <c r="P19" s="8"/>
      <c r="Q19" s="63" t="s">
        <v>37</v>
      </c>
      <c r="S19" s="58"/>
      <c r="T19" s="7"/>
      <c r="U19" s="11" t="s">
        <v>17</v>
      </c>
      <c r="V19" s="11" t="s">
        <v>18</v>
      </c>
      <c r="W19" s="11" t="s">
        <v>19</v>
      </c>
      <c r="X19" s="11" t="s">
        <v>34</v>
      </c>
      <c r="Y19" s="62" t="s">
        <v>20</v>
      </c>
      <c r="AB19" s="6"/>
      <c r="AC19" s="6"/>
      <c r="AD19" s="6"/>
      <c r="AE19" s="6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</row>
    <row r="20" spans="1:25" ht="15" customHeight="1">
      <c r="A20" s="54"/>
      <c r="B20" s="13"/>
      <c r="C20" s="56"/>
      <c r="D20" s="13"/>
      <c r="E20" s="14" t="s">
        <v>21</v>
      </c>
      <c r="F20" s="13"/>
      <c r="G20" s="14" t="s">
        <v>22</v>
      </c>
      <c r="H20" s="14" t="s">
        <v>22</v>
      </c>
      <c r="I20" s="14" t="s">
        <v>22</v>
      </c>
      <c r="J20" s="14" t="s">
        <v>22</v>
      </c>
      <c r="K20" s="13"/>
      <c r="L20" s="14" t="s">
        <v>21</v>
      </c>
      <c r="N20" s="14" t="s">
        <v>23</v>
      </c>
      <c r="O20" s="62"/>
      <c r="P20" s="8"/>
      <c r="Q20" s="64"/>
      <c r="S20" s="58"/>
      <c r="T20" s="13"/>
      <c r="U20" s="14" t="s">
        <v>24</v>
      </c>
      <c r="V20" s="14" t="s">
        <v>24</v>
      </c>
      <c r="W20" s="15" t="s">
        <v>25</v>
      </c>
      <c r="X20" s="15" t="s">
        <v>33</v>
      </c>
      <c r="Y20" s="56"/>
    </row>
    <row r="21" spans="1:25" ht="3" customHeight="1" thickBot="1">
      <c r="A21" s="16"/>
      <c r="B21" s="13"/>
      <c r="C21" s="16"/>
      <c r="D21" s="13"/>
      <c r="E21" s="16"/>
      <c r="F21" s="13"/>
      <c r="G21" s="16"/>
      <c r="H21" s="16"/>
      <c r="I21" s="16"/>
      <c r="J21" s="16"/>
      <c r="K21" s="13"/>
      <c r="L21" s="16"/>
      <c r="O21" s="5"/>
      <c r="Q21" s="17"/>
      <c r="S21" s="16"/>
      <c r="T21" s="16"/>
      <c r="U21" s="16"/>
      <c r="V21" s="16"/>
      <c r="W21" s="16"/>
      <c r="X21" s="16"/>
      <c r="Y21" s="16"/>
    </row>
    <row r="22" spans="1:27" ht="48" customHeight="1" thickBot="1">
      <c r="A22" s="44" t="s">
        <v>51</v>
      </c>
      <c r="B22" s="18"/>
      <c r="C22" s="73" t="s">
        <v>47</v>
      </c>
      <c r="D22" s="20"/>
      <c r="E22" s="74">
        <v>81</v>
      </c>
      <c r="F22" s="21"/>
      <c r="G22" s="40">
        <v>23</v>
      </c>
      <c r="H22" s="40">
        <v>68</v>
      </c>
      <c r="I22" s="40">
        <v>1</v>
      </c>
      <c r="J22" s="75">
        <f>G22+H22+I22</f>
        <v>92</v>
      </c>
      <c r="K22" s="18"/>
      <c r="L22" s="76">
        <f>E22/J22</f>
        <v>0.8804347826086957</v>
      </c>
      <c r="M22" s="23"/>
      <c r="N22" s="40"/>
      <c r="O22" s="80" t="s">
        <v>35</v>
      </c>
      <c r="P22" s="20"/>
      <c r="Q22" s="41" t="s">
        <v>44</v>
      </c>
      <c r="R22" s="20"/>
      <c r="S22" s="19" t="s">
        <v>32</v>
      </c>
      <c r="T22" s="7"/>
      <c r="U22" s="44"/>
      <c r="V22" s="66"/>
      <c r="W22" s="66"/>
      <c r="X22" s="66"/>
      <c r="Y22" s="44" t="s">
        <v>49</v>
      </c>
      <c r="Z22" s="36"/>
      <c r="AA22" s="44" t="s">
        <v>51</v>
      </c>
    </row>
    <row r="23" spans="1:27" ht="39.75" customHeight="1" thickBot="1">
      <c r="A23" s="44" t="s">
        <v>52</v>
      </c>
      <c r="B23" s="18"/>
      <c r="C23" s="44" t="s">
        <v>48</v>
      </c>
      <c r="D23" s="77"/>
      <c r="E23" s="78">
        <v>227</v>
      </c>
      <c r="F23" s="36"/>
      <c r="G23" s="66">
        <v>750</v>
      </c>
      <c r="H23" s="44"/>
      <c r="I23" s="44"/>
      <c r="J23" s="36">
        <f>SUM(G23:I23)</f>
        <v>750</v>
      </c>
      <c r="K23" s="44"/>
      <c r="L23" s="79">
        <f>(E23/J23)</f>
        <v>0.30266666666666664</v>
      </c>
      <c r="M23" s="23"/>
      <c r="N23" s="18"/>
      <c r="O23" s="80" t="s">
        <v>35</v>
      </c>
      <c r="P23" s="20"/>
      <c r="Q23" s="37" t="s">
        <v>44</v>
      </c>
      <c r="R23" s="20"/>
      <c r="S23" s="19" t="s">
        <v>32</v>
      </c>
      <c r="T23" s="7"/>
      <c r="U23" s="44"/>
      <c r="V23" s="66"/>
      <c r="W23" s="66"/>
      <c r="X23" s="66"/>
      <c r="Y23" s="44" t="s">
        <v>49</v>
      </c>
      <c r="Z23" s="36"/>
      <c r="AA23" s="44" t="s">
        <v>52</v>
      </c>
    </row>
    <row r="24" spans="1:27" ht="45" customHeight="1" thickBot="1">
      <c r="A24" s="44" t="s">
        <v>52</v>
      </c>
      <c r="B24" s="34"/>
      <c r="C24" s="11" t="s">
        <v>56</v>
      </c>
      <c r="D24" s="77"/>
      <c r="E24" s="78">
        <v>49</v>
      </c>
      <c r="F24" s="36"/>
      <c r="G24" s="44">
        <v>165</v>
      </c>
      <c r="H24" s="44"/>
      <c r="I24" s="44"/>
      <c r="J24" s="36">
        <f>G24+H24+I24</f>
        <v>165</v>
      </c>
      <c r="K24" s="44"/>
      <c r="L24" s="79">
        <f>(E24/J24)</f>
        <v>0.296969696969697</v>
      </c>
      <c r="M24" s="20"/>
      <c r="N24" s="40"/>
      <c r="O24" s="80" t="s">
        <v>35</v>
      </c>
      <c r="P24" s="20"/>
      <c r="Q24" s="42" t="s">
        <v>44</v>
      </c>
      <c r="R24" s="20"/>
      <c r="S24" s="19" t="s">
        <v>32</v>
      </c>
      <c r="T24" s="7"/>
      <c r="U24" s="44"/>
      <c r="V24" s="66"/>
      <c r="W24" s="66"/>
      <c r="X24" s="66"/>
      <c r="Y24" s="44" t="s">
        <v>49</v>
      </c>
      <c r="Z24" s="36"/>
      <c r="AA24" s="44" t="s">
        <v>52</v>
      </c>
    </row>
    <row r="25" spans="1:27" ht="45" customHeight="1" thickBot="1">
      <c r="A25" s="44" t="s">
        <v>53</v>
      </c>
      <c r="B25" s="34"/>
      <c r="C25" s="11" t="s">
        <v>41</v>
      </c>
      <c r="D25" s="77"/>
      <c r="E25" s="78">
        <v>166</v>
      </c>
      <c r="F25" s="44"/>
      <c r="G25" s="44">
        <v>55</v>
      </c>
      <c r="H25" s="44">
        <v>207</v>
      </c>
      <c r="I25" s="44">
        <v>2</v>
      </c>
      <c r="J25" s="36">
        <f>SUM(G25:I25)</f>
        <v>264</v>
      </c>
      <c r="K25" s="44"/>
      <c r="L25" s="79">
        <f>E25/J25</f>
        <v>0.6287878787878788</v>
      </c>
      <c r="M25" s="20"/>
      <c r="N25" s="22"/>
      <c r="O25" s="80" t="s">
        <v>35</v>
      </c>
      <c r="P25" s="20"/>
      <c r="Q25" s="39" t="s">
        <v>44</v>
      </c>
      <c r="R25" s="20"/>
      <c r="S25" s="19" t="s">
        <v>32</v>
      </c>
      <c r="T25" s="7"/>
      <c r="U25" s="44"/>
      <c r="V25" s="66"/>
      <c r="W25" s="66"/>
      <c r="X25" s="66"/>
      <c r="Y25" s="44" t="s">
        <v>49</v>
      </c>
      <c r="Z25" s="36"/>
      <c r="AA25" s="44" t="s">
        <v>53</v>
      </c>
    </row>
    <row r="26" spans="1:27" ht="39.75" customHeight="1" thickBot="1">
      <c r="A26" s="30" t="s">
        <v>54</v>
      </c>
      <c r="B26" s="34"/>
      <c r="C26" s="11" t="s">
        <v>55</v>
      </c>
      <c r="D26" s="77"/>
      <c r="E26" s="78">
        <v>284</v>
      </c>
      <c r="F26" s="44"/>
      <c r="G26" s="44">
        <v>940</v>
      </c>
      <c r="H26" s="44"/>
      <c r="I26" s="44"/>
      <c r="J26" s="36">
        <f>SUM(G26:I26)</f>
        <v>940</v>
      </c>
      <c r="K26" s="44"/>
      <c r="L26" s="79">
        <f>E26/J26</f>
        <v>0.3021276595744681</v>
      </c>
      <c r="M26" s="20"/>
      <c r="N26" s="35"/>
      <c r="O26" s="80" t="s">
        <v>35</v>
      </c>
      <c r="P26" s="20"/>
      <c r="Q26" s="37" t="s">
        <v>44</v>
      </c>
      <c r="R26" s="20"/>
      <c r="S26" s="30" t="s">
        <v>32</v>
      </c>
      <c r="T26" s="26"/>
      <c r="U26" s="44"/>
      <c r="V26" s="66"/>
      <c r="W26" s="66"/>
      <c r="X26" s="66"/>
      <c r="Y26" s="44" t="s">
        <v>58</v>
      </c>
      <c r="Z26" s="36"/>
      <c r="AA26" s="11" t="s">
        <v>54</v>
      </c>
    </row>
    <row r="27" spans="1:27" ht="42" customHeight="1" thickBot="1">
      <c r="A27" s="32" t="s">
        <v>31</v>
      </c>
      <c r="B27" s="18"/>
      <c r="C27" s="30" t="s">
        <v>26</v>
      </c>
      <c r="D27" s="20"/>
      <c r="E27" s="38">
        <v>250</v>
      </c>
      <c r="F27" s="69"/>
      <c r="G27" s="70"/>
      <c r="H27" s="70">
        <v>300</v>
      </c>
      <c r="I27" s="70"/>
      <c r="J27" s="71">
        <f>SUM(G27:I27)</f>
        <v>300</v>
      </c>
      <c r="K27" s="70"/>
      <c r="L27" s="72">
        <f>(E27/J27)</f>
        <v>0.8333333333333334</v>
      </c>
      <c r="M27" s="20"/>
      <c r="N27" s="18"/>
      <c r="O27" s="68" t="s">
        <v>45</v>
      </c>
      <c r="P27" s="20"/>
      <c r="Q27" s="33"/>
      <c r="R27" s="20"/>
      <c r="S27" s="67" t="s">
        <v>32</v>
      </c>
      <c r="T27" s="7"/>
      <c r="U27" s="24"/>
      <c r="V27" s="25"/>
      <c r="W27" s="25"/>
      <c r="X27" s="25"/>
      <c r="Y27" s="81"/>
      <c r="Z27" s="82"/>
      <c r="AA27" s="24" t="s">
        <v>36</v>
      </c>
    </row>
    <row r="28" spans="1:18" ht="15.75" customHeight="1">
      <c r="A28" s="29"/>
      <c r="B28" s="2"/>
      <c r="D28" s="2"/>
      <c r="F28" s="2"/>
      <c r="G28" s="61"/>
      <c r="Q28"/>
      <c r="R28" s="2"/>
    </row>
    <row r="29" spans="7:18" ht="16.5" customHeight="1">
      <c r="G29" s="61"/>
      <c r="K29" s="1"/>
      <c r="M29" s="1"/>
      <c r="Q29"/>
      <c r="R29" s="2"/>
    </row>
    <row r="31" spans="2:15" ht="21.7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3" ht="22.5" customHeight="1">
      <c r="A32" s="31"/>
      <c r="C32" s="27" t="s">
        <v>40</v>
      </c>
    </row>
    <row r="33" ht="22.5">
      <c r="A33" s="27" t="s">
        <v>39</v>
      </c>
    </row>
    <row r="34" ht="23.25" thickBot="1">
      <c r="A34" s="27" t="s">
        <v>57</v>
      </c>
    </row>
  </sheetData>
  <sheetProtection/>
  <mergeCells count="24">
    <mergeCell ref="A1:Y1"/>
    <mergeCell ref="A2:Y2"/>
    <mergeCell ref="G28:G29"/>
    <mergeCell ref="O18:O20"/>
    <mergeCell ref="Q19:Q20"/>
    <mergeCell ref="A13:Y13"/>
    <mergeCell ref="E18:E19"/>
    <mergeCell ref="G18:I18"/>
    <mergeCell ref="A16:Y16"/>
    <mergeCell ref="Y19:Y20"/>
    <mergeCell ref="J18:J19"/>
    <mergeCell ref="L18:L19"/>
    <mergeCell ref="N18:N19"/>
    <mergeCell ref="U18:Y18"/>
    <mergeCell ref="A14:Y15"/>
    <mergeCell ref="A18:A20"/>
    <mergeCell ref="C18:C20"/>
    <mergeCell ref="S18:S20"/>
    <mergeCell ref="A5:O5"/>
    <mergeCell ref="A8:Y8"/>
    <mergeCell ref="A9:Y9"/>
    <mergeCell ref="A10:Y10"/>
    <mergeCell ref="A11:Y11"/>
    <mergeCell ref="A12:Y1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National des Forêts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jvincent</dc:creator>
  <cp:keywords/>
  <dc:description/>
  <cp:lastModifiedBy>utilisateur</cp:lastModifiedBy>
  <cp:lastPrinted>2015-10-27T07:31:15Z</cp:lastPrinted>
  <dcterms:created xsi:type="dcterms:W3CDTF">2014-08-27T12:42:43Z</dcterms:created>
  <dcterms:modified xsi:type="dcterms:W3CDTF">2023-11-17T10:34:28Z</dcterms:modified>
  <cp:category/>
  <cp:version/>
  <cp:contentType/>
  <cp:contentStatus/>
</cp:coreProperties>
</file>